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marcelafernandez/Desktop/Elecciones Directores:a FACEA 2026/Escuela de Ingeniería Comercial/"/>
    </mc:Choice>
  </mc:AlternateContent>
  <xr:revisionPtr revIDLastSave="0" documentId="13_ncr:1_{2CD7B5BF-EAAD-ED4B-87BA-0CA16F594397}" xr6:coauthVersionLast="47" xr6:coauthVersionMax="47" xr10:uidLastSave="{00000000-0000-0000-0000-000000000000}"/>
  <bookViews>
    <workbookView xWindow="0" yWindow="600" windowWidth="28800" windowHeight="16260" xr2:uid="{00000000-000D-0000-FFFF-FFFF00000000}"/>
  </bookViews>
  <sheets>
    <sheet name="Nómina Global" sheetId="1" r:id="rId1"/>
  </sheets>
  <definedNames>
    <definedName name="_xlnm._FilterDatabase" localSheetId="0" hidden="1">'Nómina Global'!$A$1:$S$43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5" i="1" l="1"/>
  <c r="R36" i="1"/>
  <c r="S36" i="1"/>
  <c r="N15" i="1"/>
  <c r="Q15" i="1" s="1"/>
  <c r="N36" i="1"/>
  <c r="Q36" i="1" s="1"/>
  <c r="R9" i="1" l="1"/>
  <c r="N9" i="1"/>
  <c r="R2" i="1"/>
  <c r="N2" i="1"/>
  <c r="S39" i="1"/>
  <c r="R39" i="1"/>
  <c r="N39" i="1"/>
  <c r="Q39" i="1" s="1"/>
  <c r="S17" i="1"/>
  <c r="R17" i="1"/>
  <c r="N17" i="1"/>
  <c r="S4" i="1"/>
  <c r="R4" i="1"/>
  <c r="N4" i="1"/>
  <c r="Q4" i="1" s="1"/>
  <c r="S7" i="1"/>
  <c r="R7" i="1"/>
  <c r="N7" i="1"/>
  <c r="S10" i="1"/>
  <c r="R10" i="1"/>
  <c r="N10" i="1"/>
  <c r="S33" i="1"/>
  <c r="R33" i="1"/>
  <c r="N33" i="1"/>
  <c r="Q33" i="1" s="1"/>
  <c r="S12" i="1"/>
  <c r="R12" i="1"/>
  <c r="N12" i="1"/>
  <c r="S5" i="1"/>
  <c r="R5" i="1"/>
  <c r="N5" i="1"/>
  <c r="Q5" i="1" s="1"/>
  <c r="S24" i="1"/>
  <c r="R24" i="1"/>
  <c r="N24" i="1"/>
  <c r="Q24" i="1" s="1"/>
  <c r="S30" i="1"/>
  <c r="R30" i="1"/>
  <c r="N30" i="1"/>
  <c r="Q30" i="1" s="1"/>
  <c r="S22" i="1"/>
  <c r="R22" i="1"/>
  <c r="N22" i="1"/>
  <c r="Q22" i="1" s="1"/>
  <c r="S29" i="1"/>
  <c r="R29" i="1"/>
  <c r="N29" i="1"/>
  <c r="S6" i="1"/>
  <c r="R6" i="1"/>
  <c r="N6" i="1"/>
  <c r="Q6" i="1" s="1"/>
  <c r="S23" i="1"/>
  <c r="R23" i="1"/>
  <c r="N23" i="1"/>
  <c r="S14" i="1"/>
  <c r="R14" i="1"/>
  <c r="N14" i="1"/>
  <c r="S26" i="1"/>
  <c r="R26" i="1"/>
  <c r="N26" i="1"/>
  <c r="S35" i="1"/>
  <c r="R35" i="1"/>
  <c r="N35" i="1"/>
  <c r="Q35" i="1" s="1"/>
  <c r="R8" i="1"/>
  <c r="N8" i="1"/>
  <c r="Q8" i="1" s="1"/>
  <c r="R42" i="1"/>
  <c r="N42" i="1"/>
  <c r="R16" i="1"/>
  <c r="N16" i="1"/>
  <c r="Q16" i="1" s="1"/>
  <c r="R32" i="1"/>
  <c r="N32" i="1"/>
  <c r="R28" i="1"/>
  <c r="N28" i="1"/>
  <c r="R34" i="1"/>
  <c r="N34" i="1"/>
  <c r="Q34" i="1" s="1"/>
  <c r="S11" i="1"/>
  <c r="R11" i="1"/>
  <c r="N11" i="1"/>
  <c r="S19" i="1"/>
  <c r="R19" i="1"/>
  <c r="N19" i="1"/>
  <c r="Q19" i="1" s="1"/>
  <c r="S40" i="1"/>
  <c r="R40" i="1"/>
  <c r="N40" i="1"/>
  <c r="S31" i="1"/>
  <c r="R31" i="1"/>
  <c r="N31" i="1"/>
  <c r="Q31" i="1" s="1"/>
  <c r="S37" i="1"/>
  <c r="R37" i="1"/>
  <c r="N37" i="1"/>
  <c r="Q37" i="1" s="1"/>
  <c r="S13" i="1"/>
  <c r="R13" i="1"/>
  <c r="N13" i="1"/>
  <c r="S38" i="1"/>
  <c r="R38" i="1"/>
  <c r="N38" i="1"/>
  <c r="Q38" i="1" s="1"/>
  <c r="S18" i="1"/>
  <c r="R18" i="1"/>
  <c r="N18" i="1"/>
  <c r="S3" i="1"/>
  <c r="R3" i="1"/>
  <c r="N3" i="1"/>
  <c r="Q3" i="1" s="1"/>
  <c r="S20" i="1"/>
  <c r="R20" i="1"/>
  <c r="N20" i="1"/>
  <c r="S43" i="1"/>
  <c r="R43" i="1"/>
  <c r="N43" i="1"/>
  <c r="R27" i="1"/>
  <c r="N27" i="1"/>
  <c r="R41" i="1"/>
  <c r="N41" i="1"/>
  <c r="R25" i="1"/>
  <c r="N25" i="1"/>
  <c r="Q25" i="1" s="1"/>
  <c r="R21" i="1"/>
  <c r="N21" i="1"/>
  <c r="Q43" i="1" l="1"/>
  <c r="Q13" i="1"/>
  <c r="Q10" i="1"/>
  <c r="Q12" i="1"/>
  <c r="Q2" i="1"/>
  <c r="Q28" i="1"/>
  <c r="Q41" i="1"/>
  <c r="Q42" i="1"/>
  <c r="Q29" i="1"/>
  <c r="Q18" i="1"/>
  <c r="Q11" i="1"/>
  <c r="Q23" i="1"/>
  <c r="Q21" i="1"/>
  <c r="Q20" i="1"/>
  <c r="Q40" i="1"/>
  <c r="Q32" i="1"/>
  <c r="Q26" i="1"/>
  <c r="Q27" i="1"/>
  <c r="Q17" i="1"/>
  <c r="Q7" i="1"/>
  <c r="Q9" i="1"/>
  <c r="Q14" i="1"/>
</calcChain>
</file>

<file path=xl/sharedStrings.xml><?xml version="1.0" encoding="utf-8"?>
<sst xmlns="http://schemas.openxmlformats.org/spreadsheetml/2006/main" count="523" uniqueCount="135">
  <si>
    <t>Tipo de Funcionario</t>
  </si>
  <si>
    <t>Estamento</t>
  </si>
  <si>
    <t>Nombre</t>
  </si>
  <si>
    <t>Facultad</t>
  </si>
  <si>
    <t>Unidad Académica</t>
  </si>
  <si>
    <t>Fecha Nacimiento</t>
  </si>
  <si>
    <t>Fecha Ingreso</t>
  </si>
  <si>
    <t>Jornada</t>
  </si>
  <si>
    <t>Planta</t>
  </si>
  <si>
    <t>Jerarquia</t>
  </si>
  <si>
    <t>Cargo</t>
  </si>
  <si>
    <t>Id. Centro Responsabilidad</t>
  </si>
  <si>
    <t>Descripcion Centro Responsabilidad</t>
  </si>
  <si>
    <t>Antigüedad en la UV</t>
  </si>
  <si>
    <t>Tiene antigüedad en la Unidad Académica(Mínimo de 2 años)?</t>
  </si>
  <si>
    <t>Está adscrita la Unidad Académica para VOTAR?</t>
  </si>
  <si>
    <t>Vota para  DIRECTOR/A?</t>
  </si>
  <si>
    <t>Posible Director/a de Escuela?</t>
  </si>
  <si>
    <t>Ponderación</t>
  </si>
  <si>
    <t>Universitario</t>
  </si>
  <si>
    <t>NO ACADEMICOS JORNADA COMPLETA</t>
  </si>
  <si>
    <t>GONZALEZ GUZMAN JESSICA LORETO</t>
  </si>
  <si>
    <t>FACULTAD DE CS. ECONOMICAS</t>
  </si>
  <si>
    <t xml:space="preserve">ESCUELA DE INGEN. COMERCIAL                                 </t>
  </si>
  <si>
    <t>29-10-1975</t>
  </si>
  <si>
    <t>PLANTA</t>
  </si>
  <si>
    <t>0</t>
  </si>
  <si>
    <t>ADMINISTRATIVO/A</t>
  </si>
  <si>
    <t xml:space="preserve">Ingeniería Comercial                                        </t>
  </si>
  <si>
    <t>No se considera</t>
  </si>
  <si>
    <t>Cumple</t>
  </si>
  <si>
    <t>MARTINEZ MUÑOZ CLAUDIA VERONICA</t>
  </si>
  <si>
    <t>20-09-1967</t>
  </si>
  <si>
    <t>VILCHES BONINO VERONICA BEATRIZ</t>
  </si>
  <si>
    <t>16-10-1977</t>
  </si>
  <si>
    <t>MEDINA FUENTES JENNIFFER ANDREA</t>
  </si>
  <si>
    <t>07-10-1980</t>
  </si>
  <si>
    <t>CONTRATA</t>
  </si>
  <si>
    <t>PROFESIONAL</t>
  </si>
  <si>
    <t>Académico</t>
  </si>
  <si>
    <t>ACADEMICOS JORNADA PARCIAL</t>
  </si>
  <si>
    <t>ZDANEVICH . YULIA</t>
  </si>
  <si>
    <t>16-03-1976</t>
  </si>
  <si>
    <t>PROFESOR ADJUNTO</t>
  </si>
  <si>
    <t>ACADEMICO 22 HRS. SEMANALES</t>
  </si>
  <si>
    <t>GOMEZ GAJARDO RODRIGO JAVIER</t>
  </si>
  <si>
    <t>04-10-1971</t>
  </si>
  <si>
    <t>ALVAREZ OLIVARES JUAN LUIS</t>
  </si>
  <si>
    <t>06-08-1961</t>
  </si>
  <si>
    <t>ACADEMICO 12 HRS. SEMANALES</t>
  </si>
  <si>
    <t>FIGUEROA ALAMOS JOSE MIGUEL</t>
  </si>
  <si>
    <t>25-05-1971</t>
  </si>
  <si>
    <t>ACADEMICO 6 HRS. SEMANALES</t>
  </si>
  <si>
    <t>ACADEMICOS JORNADA COMPLETA</t>
  </si>
  <si>
    <t>VALENZUELA TORO ENRIQUE ALBERTO</t>
  </si>
  <si>
    <t>24-10-1973</t>
  </si>
  <si>
    <t>ACADEMICO JORNADA COMPLETA</t>
  </si>
  <si>
    <t>DIAZ AGUILERA ALFREDO ALEJANDRO</t>
  </si>
  <si>
    <t>20-11-1970</t>
  </si>
  <si>
    <t>ACADEMICO 39 HRS. SEMANALES</t>
  </si>
  <si>
    <t>TAGLE ORELLANA GASTON HECTOR</t>
  </si>
  <si>
    <t>04-02-1961</t>
  </si>
  <si>
    <t>PROFESOR TITULAR</t>
  </si>
  <si>
    <t>PEREZ POLL NESTOR EDUARDO</t>
  </si>
  <si>
    <t>11-02-1955</t>
  </si>
  <si>
    <t>VASQUEZ VERDUGO JONATHAN PATRICIO</t>
  </si>
  <si>
    <t>04-05-1989</t>
  </si>
  <si>
    <t>GIBERT GALASSI JORGE EDUARDO LUIS</t>
  </si>
  <si>
    <t>26-01-1965</t>
  </si>
  <si>
    <t>COFRE ARAVENA GONZALO LEONARDO</t>
  </si>
  <si>
    <t>24-09-1974</t>
  </si>
  <si>
    <t>ROMERO GONZÁLEZ VIVIANA PAZ</t>
  </si>
  <si>
    <t>20-10-1965</t>
  </si>
  <si>
    <t>MUÑOZ SALGADO MARCOS ABELINO</t>
  </si>
  <si>
    <t>08-05-1964</t>
  </si>
  <si>
    <t>AUXILIAR</t>
  </si>
  <si>
    <t>QUEZADA CARTAGENA JUAN ANDRES</t>
  </si>
  <si>
    <t>24-02-1976</t>
  </si>
  <si>
    <t>FARIAS VALDIVIA LEONARDO HERNAN</t>
  </si>
  <si>
    <t>08-01-1968</t>
  </si>
  <si>
    <t>VILLANELO ALIAGA VALESKA ALEJANDRA</t>
  </si>
  <si>
    <t>01-01-1980</t>
  </si>
  <si>
    <t>CABALLERIA GALLARDO CAROLINA FERNANDA</t>
  </si>
  <si>
    <t>29-04-1997</t>
  </si>
  <si>
    <t>SALAZAR CACERES RAUL ISMAEL</t>
  </si>
  <si>
    <t>24-09-1978</t>
  </si>
  <si>
    <t xml:space="preserve">4 Ingeniería Comercial Stgo.                                </t>
  </si>
  <si>
    <t>MARTINEZ SEPULVEDA ABRAHAM DAVID</t>
  </si>
  <si>
    <t>09-01-1970</t>
  </si>
  <si>
    <t>EGAÑA GONZALEZ JUAN ENRIQUE</t>
  </si>
  <si>
    <t>12-11-1966</t>
  </si>
  <si>
    <t>HERNANDEZ RIVERA JUAN RAMON</t>
  </si>
  <si>
    <t>10-09-1966</t>
  </si>
  <si>
    <t>DIRECTIVOS-JORNADA COMPLETA</t>
  </si>
  <si>
    <t>BERLIEN ARAOS KARIN AURORA</t>
  </si>
  <si>
    <t>29-03-1974</t>
  </si>
  <si>
    <t>DIRECTOR/A IGUALDAD Y DIVERSIDAD</t>
  </si>
  <si>
    <t xml:space="preserve">Unidad Igualdad y Diversidad                                </t>
  </si>
  <si>
    <t>NAVIA SEPULVEDA MARIANA CAROLINA</t>
  </si>
  <si>
    <t>12-05-1976</t>
  </si>
  <si>
    <t>GUERRA VERNA SERGIO EUGENIO</t>
  </si>
  <si>
    <t>24-06-1951</t>
  </si>
  <si>
    <t>OLGUIN CASTILLO RODOLFO FRANCISCO</t>
  </si>
  <si>
    <t>30-07-1956</t>
  </si>
  <si>
    <t>PROFESOR AUXILIAR</t>
  </si>
  <si>
    <t>JAKASOVIC CISTERNAS TANIA ANDREA</t>
  </si>
  <si>
    <t>09-10-1971</t>
  </si>
  <si>
    <t>DIRECTOR DE ESCUELA</t>
  </si>
  <si>
    <t>AREVALO GONZALEZ LUZ ADRIANA</t>
  </si>
  <si>
    <t>15-02-1964</t>
  </si>
  <si>
    <t>CUEVAS CACERES MARCELO ANDRES</t>
  </si>
  <si>
    <t>18-10-1968</t>
  </si>
  <si>
    <t>RODRIGUEZ VALENZUELA ROSA FERNANDA</t>
  </si>
  <si>
    <t>01-02-1970</t>
  </si>
  <si>
    <t>CALDERON AROS RODRIGO MAURICIO</t>
  </si>
  <si>
    <t>09-03-1971</t>
  </si>
  <si>
    <t>BRIDSHAW ARAYA LESLIE CECILIA</t>
  </si>
  <si>
    <t>08-06-1970</t>
  </si>
  <si>
    <t>ARANGUIZ MORENO FERNANDO FABRICIANO</t>
  </si>
  <si>
    <t>02-08-1957</t>
  </si>
  <si>
    <t>FERNANDEZ OYARZO ERNESTO</t>
  </si>
  <si>
    <t>29-12-1962</t>
  </si>
  <si>
    <t>VASQUEZ VASQUEZ CARLOS GUILLERMO</t>
  </si>
  <si>
    <t>20-09-1957</t>
  </si>
  <si>
    <t>ALVAREZ GUTIERREZ JORGE EDUARDO</t>
  </si>
  <si>
    <t>29-10-1970</t>
  </si>
  <si>
    <t>CAJAS RODRIGUEZ CAMILA MARINA</t>
  </si>
  <si>
    <t>23-11-1955</t>
  </si>
  <si>
    <t>SECRETARIA</t>
  </si>
  <si>
    <t>No cumple</t>
  </si>
  <si>
    <t>ESPINOZA AGUAYO JOSELYN ALEXANDRA</t>
  </si>
  <si>
    <t>SCAPINI SANCHEZ VALERIA YANINA</t>
  </si>
  <si>
    <t xml:space="preserve">CAMPUS SANTIAGO                                             </t>
  </si>
  <si>
    <t>26-10-1974</t>
  </si>
  <si>
    <t>29-02-1976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</si>
</sst>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1" fontId="1" fillId="2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4" fontId="2" fillId="0" borderId="1" xfId="0" applyNumberFormat="1" applyFont="1" applyBorder="1" applyAlignment="1">
      <alignment horizontal="left" vertical="center" wrapText="1" readingOrder="1"/>
    </xf>
    <xf numFmtId="1" fontId="2" fillId="0" borderId="1" xfId="0" applyNumberFormat="1" applyFont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14" fontId="2" fillId="3" borderId="1" xfId="0" applyNumberFormat="1" applyFont="1" applyFill="1" applyBorder="1" applyAlignment="1">
      <alignment horizontal="left" vertical="center" wrapText="1" readingOrder="1"/>
    </xf>
    <xf numFmtId="1" fontId="2" fillId="3" borderId="1" xfId="0" applyNumberFormat="1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readingOrder="1"/>
    </xf>
    <xf numFmtId="0" fontId="3" fillId="0" borderId="1" xfId="0" applyFont="1" applyBorder="1" applyAlignment="1">
      <alignment horizontal="center" vertical="center" readingOrder="1"/>
    </xf>
    <xf numFmtId="14" fontId="3" fillId="0" borderId="1" xfId="0" applyNumberFormat="1" applyFont="1" applyBorder="1" applyAlignment="1">
      <alignment horizontal="left" vertical="center" readingOrder="1"/>
    </xf>
    <xf numFmtId="1" fontId="3" fillId="0" borderId="1" xfId="0" applyNumberFormat="1" applyFont="1" applyBorder="1" applyAlignment="1">
      <alignment horizontal="left" vertical="center" readingOrder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tabSelected="1" topLeftCell="C1" workbookViewId="0">
      <selection activeCell="Y16" sqref="Y16"/>
    </sheetView>
  </sheetViews>
  <sheetFormatPr baseColWidth="10" defaultColWidth="9.1640625" defaultRowHeight="15" x14ac:dyDescent="0.2"/>
  <cols>
    <col min="1" max="1" width="11.1640625" style="15" customWidth="1"/>
    <col min="2" max="2" width="29" style="15" customWidth="1"/>
    <col min="3" max="3" width="34.1640625" bestFit="1" customWidth="1"/>
    <col min="4" max="4" width="24" hidden="1" customWidth="1"/>
    <col min="5" max="5" width="24.1640625" hidden="1" customWidth="1"/>
    <col min="6" max="6" width="10.1640625" hidden="1" customWidth="1"/>
    <col min="7" max="7" width="13.5" hidden="1" customWidth="1"/>
    <col min="8" max="8" width="5.6640625" hidden="1" customWidth="1"/>
    <col min="9" max="9" width="10.5" hidden="1" customWidth="1"/>
    <col min="10" max="10" width="19.6640625" hidden="1" customWidth="1"/>
    <col min="11" max="11" width="24.83203125" hidden="1" customWidth="1"/>
    <col min="12" max="12" width="9.1640625" hidden="1" customWidth="1"/>
    <col min="13" max="13" width="21.1640625" hidden="1" customWidth="1"/>
    <col min="14" max="14" width="10.5" hidden="1" customWidth="1"/>
    <col min="15" max="15" width="22.1640625" hidden="1" customWidth="1"/>
    <col min="16" max="16" width="16.5" hidden="1" customWidth="1"/>
    <col min="17" max="17" width="22.5" customWidth="1"/>
    <col min="18" max="18" width="21.83203125" customWidth="1"/>
    <col min="19" max="19" width="21.1640625" customWidth="1"/>
  </cols>
  <sheetData>
    <row r="1" spans="1:19" s="16" customFormat="1" ht="4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15" customHeight="1" x14ac:dyDescent="0.2">
      <c r="A2" s="3" t="s">
        <v>19</v>
      </c>
      <c r="B2" s="3" t="s">
        <v>20</v>
      </c>
      <c r="C2" s="3" t="s">
        <v>124</v>
      </c>
      <c r="D2" s="4" t="s">
        <v>22</v>
      </c>
      <c r="E2" s="3" t="s">
        <v>23</v>
      </c>
      <c r="F2" s="3" t="s">
        <v>125</v>
      </c>
      <c r="G2" s="5">
        <v>41487</v>
      </c>
      <c r="H2" s="6">
        <v>44</v>
      </c>
      <c r="I2" s="3" t="s">
        <v>25</v>
      </c>
      <c r="J2" s="3" t="s">
        <v>26</v>
      </c>
      <c r="K2" s="3" t="s">
        <v>75</v>
      </c>
      <c r="L2" s="3">
        <v>314151001</v>
      </c>
      <c r="M2" s="3" t="s">
        <v>28</v>
      </c>
      <c r="N2" s="3">
        <f t="shared" ref="N2:N43" si="0">DATEDIF(G2,DATE(2026,10,1),"Y")</f>
        <v>13</v>
      </c>
      <c r="O2" s="3" t="s">
        <v>29</v>
      </c>
      <c r="P2" s="3" t="s">
        <v>30</v>
      </c>
      <c r="Q2" s="3" t="str">
        <f t="shared" ref="Q2:Q15" si="1">IF(AND(P2="Cumple",N2&gt;=1),"Si","No")</f>
        <v>Si</v>
      </c>
      <c r="R2" s="3" t="str">
        <f t="shared" ref="R2:R15" si="2">IF(AND(A2="Académico",OR(J2="PROFESOR TITULAR",J2="PROFESOR ADJUNTO"),O2="Cumple",H2&gt;=11),"Si","No")</f>
        <v>No</v>
      </c>
      <c r="S2" s="3"/>
    </row>
    <row r="3" spans="1:19" ht="15" customHeight="1" x14ac:dyDescent="0.2">
      <c r="A3" s="7" t="s">
        <v>39</v>
      </c>
      <c r="B3" s="7" t="s">
        <v>40</v>
      </c>
      <c r="C3" s="7" t="s">
        <v>47</v>
      </c>
      <c r="D3" s="8" t="s">
        <v>22</v>
      </c>
      <c r="E3" s="7" t="s">
        <v>23</v>
      </c>
      <c r="F3" s="7" t="s">
        <v>48</v>
      </c>
      <c r="G3" s="9">
        <v>35309</v>
      </c>
      <c r="H3" s="10">
        <v>12</v>
      </c>
      <c r="I3" s="3" t="s">
        <v>25</v>
      </c>
      <c r="J3" s="3" t="s">
        <v>43</v>
      </c>
      <c r="K3" s="3" t="s">
        <v>49</v>
      </c>
      <c r="L3" s="3">
        <v>314151001</v>
      </c>
      <c r="M3" s="3" t="s">
        <v>28</v>
      </c>
      <c r="N3" s="3">
        <f t="shared" si="0"/>
        <v>30</v>
      </c>
      <c r="O3" s="3" t="s">
        <v>30</v>
      </c>
      <c r="P3" s="3" t="s">
        <v>30</v>
      </c>
      <c r="Q3" s="3" t="str">
        <f t="shared" si="1"/>
        <v>Si</v>
      </c>
      <c r="R3" s="3" t="str">
        <f t="shared" si="2"/>
        <v>Si</v>
      </c>
      <c r="S3" s="3">
        <f t="shared" ref="S3:S43" si="3">IF(A3="Universitario",1,IF(OR(J3="PROFESOR TITULAR",J3="PROFESOR ADJUNTO"),IF(H3&gt;=22,1,0.75),IF(OR(J3="PROFESOR AUXILIAR",J3="PROFESOR AYUDANTE"),IF(H3&gt;=22,0.75,0.5),"REVISAR JERARQUÍA")))</f>
        <v>0.75</v>
      </c>
    </row>
    <row r="4" spans="1:19" ht="15" customHeight="1" x14ac:dyDescent="0.2">
      <c r="A4" s="7" t="s">
        <v>39</v>
      </c>
      <c r="B4" s="7" t="s">
        <v>53</v>
      </c>
      <c r="C4" s="7" t="s">
        <v>118</v>
      </c>
      <c r="D4" s="8" t="s">
        <v>22</v>
      </c>
      <c r="E4" s="7" t="s">
        <v>23</v>
      </c>
      <c r="F4" s="7" t="s">
        <v>119</v>
      </c>
      <c r="G4" s="9">
        <v>38504</v>
      </c>
      <c r="H4" s="10">
        <v>44</v>
      </c>
      <c r="I4" s="3" t="s">
        <v>37</v>
      </c>
      <c r="J4" s="3" t="s">
        <v>43</v>
      </c>
      <c r="K4" s="3" t="s">
        <v>56</v>
      </c>
      <c r="L4" s="3">
        <v>314151001</v>
      </c>
      <c r="M4" s="3" t="s">
        <v>28</v>
      </c>
      <c r="N4" s="3">
        <f t="shared" si="0"/>
        <v>21</v>
      </c>
      <c r="O4" s="3" t="s">
        <v>30</v>
      </c>
      <c r="P4" s="3" t="s">
        <v>30</v>
      </c>
      <c r="Q4" s="3" t="str">
        <f t="shared" si="1"/>
        <v>Si</v>
      </c>
      <c r="R4" s="3" t="str">
        <f t="shared" si="2"/>
        <v>Si</v>
      </c>
      <c r="S4" s="3">
        <f t="shared" si="3"/>
        <v>1</v>
      </c>
    </row>
    <row r="5" spans="1:19" ht="15" customHeight="1" x14ac:dyDescent="0.2">
      <c r="A5" s="7" t="s">
        <v>39</v>
      </c>
      <c r="B5" s="7" t="s">
        <v>53</v>
      </c>
      <c r="C5" s="7" t="s">
        <v>108</v>
      </c>
      <c r="D5" s="8" t="s">
        <v>22</v>
      </c>
      <c r="E5" s="7" t="s">
        <v>23</v>
      </c>
      <c r="F5" s="7" t="s">
        <v>109</v>
      </c>
      <c r="G5" s="9">
        <v>40422</v>
      </c>
      <c r="H5" s="10">
        <v>44</v>
      </c>
      <c r="I5" s="3" t="s">
        <v>25</v>
      </c>
      <c r="J5" s="3" t="s">
        <v>43</v>
      </c>
      <c r="K5" s="3" t="s">
        <v>56</v>
      </c>
      <c r="L5" s="3">
        <v>314151001</v>
      </c>
      <c r="M5" s="3" t="s">
        <v>28</v>
      </c>
      <c r="N5" s="3">
        <f t="shared" si="0"/>
        <v>16</v>
      </c>
      <c r="O5" s="3" t="s">
        <v>30</v>
      </c>
      <c r="P5" s="3" t="s">
        <v>30</v>
      </c>
      <c r="Q5" s="3" t="str">
        <f t="shared" si="1"/>
        <v>Si</v>
      </c>
      <c r="R5" s="3" t="str">
        <f t="shared" si="2"/>
        <v>Si</v>
      </c>
      <c r="S5" s="3">
        <f t="shared" si="3"/>
        <v>1</v>
      </c>
    </row>
    <row r="6" spans="1:19" ht="15" customHeight="1" x14ac:dyDescent="0.2">
      <c r="A6" s="3" t="s">
        <v>39</v>
      </c>
      <c r="B6" s="3" t="s">
        <v>93</v>
      </c>
      <c r="C6" s="3" t="s">
        <v>94</v>
      </c>
      <c r="D6" s="4" t="s">
        <v>22</v>
      </c>
      <c r="E6" s="3" t="s">
        <v>23</v>
      </c>
      <c r="F6" s="3" t="s">
        <v>95</v>
      </c>
      <c r="G6" s="5">
        <v>41791</v>
      </c>
      <c r="H6" s="6">
        <v>44</v>
      </c>
      <c r="I6" s="3" t="s">
        <v>25</v>
      </c>
      <c r="J6" s="3" t="s">
        <v>62</v>
      </c>
      <c r="K6" s="3" t="s">
        <v>96</v>
      </c>
      <c r="L6" s="3">
        <v>113111003</v>
      </c>
      <c r="M6" s="3" t="s">
        <v>97</v>
      </c>
      <c r="N6" s="3">
        <f t="shared" si="0"/>
        <v>12</v>
      </c>
      <c r="O6" s="3" t="s">
        <v>30</v>
      </c>
      <c r="P6" s="3" t="s">
        <v>30</v>
      </c>
      <c r="Q6" s="3" t="str">
        <f t="shared" si="1"/>
        <v>Si</v>
      </c>
      <c r="R6" s="3" t="str">
        <f t="shared" si="2"/>
        <v>Si</v>
      </c>
      <c r="S6" s="3">
        <f t="shared" si="3"/>
        <v>1</v>
      </c>
    </row>
    <row r="7" spans="1:19" ht="15" customHeight="1" x14ac:dyDescent="0.2">
      <c r="A7" s="7" t="s">
        <v>39</v>
      </c>
      <c r="B7" s="7" t="s">
        <v>53</v>
      </c>
      <c r="C7" s="7" t="s">
        <v>116</v>
      </c>
      <c r="D7" s="8" t="s">
        <v>22</v>
      </c>
      <c r="E7" s="7" t="s">
        <v>23</v>
      </c>
      <c r="F7" s="7" t="s">
        <v>117</v>
      </c>
      <c r="G7" s="9">
        <v>38657</v>
      </c>
      <c r="H7" s="10">
        <v>44</v>
      </c>
      <c r="I7" s="3" t="s">
        <v>37</v>
      </c>
      <c r="J7" s="3" t="s">
        <v>62</v>
      </c>
      <c r="K7" s="3" t="s">
        <v>56</v>
      </c>
      <c r="L7" s="3">
        <v>314151001</v>
      </c>
      <c r="M7" s="3" t="s">
        <v>28</v>
      </c>
      <c r="N7" s="3">
        <f t="shared" si="0"/>
        <v>20</v>
      </c>
      <c r="O7" s="3" t="s">
        <v>30</v>
      </c>
      <c r="P7" s="3" t="s">
        <v>30</v>
      </c>
      <c r="Q7" s="3" t="str">
        <f t="shared" si="1"/>
        <v>Si</v>
      </c>
      <c r="R7" s="3" t="str">
        <f t="shared" si="2"/>
        <v>Si</v>
      </c>
      <c r="S7" s="3">
        <f t="shared" si="3"/>
        <v>1</v>
      </c>
    </row>
    <row r="8" spans="1:19" ht="15" customHeight="1" x14ac:dyDescent="0.2">
      <c r="A8" s="3" t="s">
        <v>19</v>
      </c>
      <c r="B8" s="3" t="s">
        <v>20</v>
      </c>
      <c r="C8" s="3" t="s">
        <v>82</v>
      </c>
      <c r="D8" s="4" t="s">
        <v>22</v>
      </c>
      <c r="E8" s="3" t="s">
        <v>23</v>
      </c>
      <c r="F8" s="3" t="s">
        <v>83</v>
      </c>
      <c r="G8" s="5">
        <v>45722</v>
      </c>
      <c r="H8" s="6">
        <v>44</v>
      </c>
      <c r="I8" s="3" t="s">
        <v>37</v>
      </c>
      <c r="J8" s="3" t="s">
        <v>26</v>
      </c>
      <c r="K8" s="3" t="s">
        <v>27</v>
      </c>
      <c r="L8" s="3">
        <v>314151001</v>
      </c>
      <c r="M8" s="3" t="s">
        <v>28</v>
      </c>
      <c r="N8" s="3">
        <f t="shared" si="0"/>
        <v>1</v>
      </c>
      <c r="O8" s="3" t="s">
        <v>29</v>
      </c>
      <c r="P8" s="3" t="s">
        <v>30</v>
      </c>
      <c r="Q8" s="3" t="str">
        <f t="shared" si="1"/>
        <v>Si</v>
      </c>
      <c r="R8" s="3" t="str">
        <f t="shared" si="2"/>
        <v>No</v>
      </c>
      <c r="S8" s="3"/>
    </row>
    <row r="9" spans="1:19" ht="15" customHeight="1" x14ac:dyDescent="0.2">
      <c r="A9" s="3" t="s">
        <v>19</v>
      </c>
      <c r="B9" s="3" t="s">
        <v>20</v>
      </c>
      <c r="C9" s="3" t="s">
        <v>126</v>
      </c>
      <c r="D9" s="4" t="s">
        <v>22</v>
      </c>
      <c r="E9" s="3" t="s">
        <v>23</v>
      </c>
      <c r="F9" s="3" t="s">
        <v>127</v>
      </c>
      <c r="G9" s="5">
        <v>38108</v>
      </c>
      <c r="H9" s="6">
        <v>44</v>
      </c>
      <c r="I9" s="3" t="s">
        <v>37</v>
      </c>
      <c r="J9" s="3" t="s">
        <v>26</v>
      </c>
      <c r="K9" s="3" t="s">
        <v>128</v>
      </c>
      <c r="L9" s="3">
        <v>314151001</v>
      </c>
      <c r="M9" s="3" t="s">
        <v>28</v>
      </c>
      <c r="N9" s="3">
        <f t="shared" si="0"/>
        <v>22</v>
      </c>
      <c r="O9" s="3" t="s">
        <v>29</v>
      </c>
      <c r="P9" s="3" t="s">
        <v>30</v>
      </c>
      <c r="Q9" s="3" t="str">
        <f t="shared" si="1"/>
        <v>Si</v>
      </c>
      <c r="R9" s="3" t="str">
        <f t="shared" si="2"/>
        <v>No</v>
      </c>
      <c r="S9" s="3"/>
    </row>
    <row r="10" spans="1:19" ht="15" customHeight="1" x14ac:dyDescent="0.2">
      <c r="A10" s="7" t="s">
        <v>39</v>
      </c>
      <c r="B10" s="7" t="s">
        <v>53</v>
      </c>
      <c r="C10" s="7" t="s">
        <v>114</v>
      </c>
      <c r="D10" s="8" t="s">
        <v>22</v>
      </c>
      <c r="E10" s="7" t="s">
        <v>23</v>
      </c>
      <c r="F10" s="7" t="s">
        <v>115</v>
      </c>
      <c r="G10" s="9">
        <v>41275</v>
      </c>
      <c r="H10" s="10">
        <v>44</v>
      </c>
      <c r="I10" s="3" t="s">
        <v>37</v>
      </c>
      <c r="J10" s="3" t="s">
        <v>43</v>
      </c>
      <c r="K10" s="3" t="s">
        <v>56</v>
      </c>
      <c r="L10" s="3">
        <v>314151001</v>
      </c>
      <c r="M10" s="3" t="s">
        <v>28</v>
      </c>
      <c r="N10" s="3">
        <f t="shared" si="0"/>
        <v>13</v>
      </c>
      <c r="O10" s="3" t="s">
        <v>30</v>
      </c>
      <c r="P10" s="3" t="s">
        <v>30</v>
      </c>
      <c r="Q10" s="3" t="str">
        <f t="shared" si="1"/>
        <v>Si</v>
      </c>
      <c r="R10" s="3" t="str">
        <f t="shared" si="2"/>
        <v>Si</v>
      </c>
      <c r="S10" s="3">
        <f t="shared" si="3"/>
        <v>1</v>
      </c>
    </row>
    <row r="11" spans="1:19" ht="15" customHeight="1" x14ac:dyDescent="0.2">
      <c r="A11" s="7" t="s">
        <v>39</v>
      </c>
      <c r="B11" s="7" t="s">
        <v>53</v>
      </c>
      <c r="C11" s="7" t="s">
        <v>69</v>
      </c>
      <c r="D11" s="8" t="s">
        <v>22</v>
      </c>
      <c r="E11" s="7" t="s">
        <v>23</v>
      </c>
      <c r="F11" s="7" t="s">
        <v>70</v>
      </c>
      <c r="G11" s="9">
        <v>41000</v>
      </c>
      <c r="H11" s="10">
        <v>44</v>
      </c>
      <c r="I11" s="3" t="s">
        <v>25</v>
      </c>
      <c r="J11" s="3" t="s">
        <v>43</v>
      </c>
      <c r="K11" s="3" t="s">
        <v>56</v>
      </c>
      <c r="L11" s="3">
        <v>314151001</v>
      </c>
      <c r="M11" s="3" t="s">
        <v>28</v>
      </c>
      <c r="N11" s="3">
        <f t="shared" si="0"/>
        <v>14</v>
      </c>
      <c r="O11" s="3" t="s">
        <v>30</v>
      </c>
      <c r="P11" s="3" t="s">
        <v>30</v>
      </c>
      <c r="Q11" s="3" t="str">
        <f t="shared" si="1"/>
        <v>Si</v>
      </c>
      <c r="R11" s="3" t="str">
        <f t="shared" si="2"/>
        <v>Si</v>
      </c>
      <c r="S11" s="3">
        <f t="shared" si="3"/>
        <v>1</v>
      </c>
    </row>
    <row r="12" spans="1:19" ht="15" customHeight="1" x14ac:dyDescent="0.2">
      <c r="A12" s="7" t="s">
        <v>39</v>
      </c>
      <c r="B12" s="7" t="s">
        <v>53</v>
      </c>
      <c r="C12" s="7" t="s">
        <v>110</v>
      </c>
      <c r="D12" s="8" t="s">
        <v>22</v>
      </c>
      <c r="E12" s="7" t="s">
        <v>23</v>
      </c>
      <c r="F12" s="7" t="s">
        <v>111</v>
      </c>
      <c r="G12" s="9">
        <v>40391</v>
      </c>
      <c r="H12" s="10">
        <v>44</v>
      </c>
      <c r="I12" s="3" t="s">
        <v>25</v>
      </c>
      <c r="J12" s="3" t="s">
        <v>62</v>
      </c>
      <c r="K12" s="3" t="s">
        <v>56</v>
      </c>
      <c r="L12" s="3">
        <v>314151001</v>
      </c>
      <c r="M12" s="3" t="s">
        <v>28</v>
      </c>
      <c r="N12" s="3">
        <f t="shared" si="0"/>
        <v>16</v>
      </c>
      <c r="O12" s="3" t="s">
        <v>30</v>
      </c>
      <c r="P12" s="3" t="s">
        <v>30</v>
      </c>
      <c r="Q12" s="3" t="str">
        <f t="shared" si="1"/>
        <v>Si</v>
      </c>
      <c r="R12" s="3" t="str">
        <f t="shared" si="2"/>
        <v>Si</v>
      </c>
      <c r="S12" s="3">
        <f t="shared" si="3"/>
        <v>1</v>
      </c>
    </row>
    <row r="13" spans="1:19" ht="15" customHeight="1" x14ac:dyDescent="0.2">
      <c r="A13" s="7" t="s">
        <v>39</v>
      </c>
      <c r="B13" s="7" t="s">
        <v>40</v>
      </c>
      <c r="C13" s="7" t="s">
        <v>57</v>
      </c>
      <c r="D13" s="8" t="s">
        <v>22</v>
      </c>
      <c r="E13" s="7" t="s">
        <v>23</v>
      </c>
      <c r="F13" s="7" t="s">
        <v>58</v>
      </c>
      <c r="G13" s="9">
        <v>39203</v>
      </c>
      <c r="H13" s="10">
        <v>39</v>
      </c>
      <c r="I13" s="3" t="s">
        <v>37</v>
      </c>
      <c r="J13" s="3" t="s">
        <v>43</v>
      </c>
      <c r="K13" s="3" t="s">
        <v>59</v>
      </c>
      <c r="L13" s="3">
        <v>314151001</v>
      </c>
      <c r="M13" s="3" t="s">
        <v>28</v>
      </c>
      <c r="N13" s="3">
        <f t="shared" si="0"/>
        <v>19</v>
      </c>
      <c r="O13" s="3" t="s">
        <v>30</v>
      </c>
      <c r="P13" s="3" t="s">
        <v>30</v>
      </c>
      <c r="Q13" s="3" t="str">
        <f t="shared" si="1"/>
        <v>Si</v>
      </c>
      <c r="R13" s="3" t="str">
        <f t="shared" si="2"/>
        <v>Si</v>
      </c>
      <c r="S13" s="3">
        <f t="shared" si="3"/>
        <v>1</v>
      </c>
    </row>
    <row r="14" spans="1:19" ht="15" customHeight="1" x14ac:dyDescent="0.2">
      <c r="A14" s="3" t="s">
        <v>39</v>
      </c>
      <c r="B14" s="3" t="s">
        <v>53</v>
      </c>
      <c r="C14" s="3" t="s">
        <v>89</v>
      </c>
      <c r="D14" s="4" t="s">
        <v>22</v>
      </c>
      <c r="E14" s="3" t="s">
        <v>23</v>
      </c>
      <c r="F14" s="3" t="s">
        <v>90</v>
      </c>
      <c r="G14" s="5">
        <v>40603</v>
      </c>
      <c r="H14" s="6">
        <v>44</v>
      </c>
      <c r="I14" s="3" t="s">
        <v>25</v>
      </c>
      <c r="J14" s="3" t="s">
        <v>62</v>
      </c>
      <c r="K14" s="3" t="s">
        <v>56</v>
      </c>
      <c r="L14" s="3">
        <v>414161001</v>
      </c>
      <c r="M14" s="3" t="s">
        <v>86</v>
      </c>
      <c r="N14" s="3">
        <f t="shared" si="0"/>
        <v>15</v>
      </c>
      <c r="O14" s="3" t="s">
        <v>30</v>
      </c>
      <c r="P14" s="3" t="s">
        <v>30</v>
      </c>
      <c r="Q14" s="3" t="str">
        <f t="shared" si="1"/>
        <v>Si</v>
      </c>
      <c r="R14" s="3" t="str">
        <f t="shared" si="2"/>
        <v>Si</v>
      </c>
      <c r="S14" s="3">
        <f t="shared" si="3"/>
        <v>1</v>
      </c>
    </row>
    <row r="15" spans="1:19" ht="15" customHeight="1" x14ac:dyDescent="0.2">
      <c r="A15" s="11" t="s">
        <v>19</v>
      </c>
      <c r="B15" s="11" t="s">
        <v>20</v>
      </c>
      <c r="C15" s="11" t="s">
        <v>130</v>
      </c>
      <c r="D15" s="12" t="s">
        <v>22</v>
      </c>
      <c r="E15" s="11" t="s">
        <v>132</v>
      </c>
      <c r="F15" s="11" t="s">
        <v>134</v>
      </c>
      <c r="G15" s="13">
        <v>44440</v>
      </c>
      <c r="H15" s="14">
        <v>44</v>
      </c>
      <c r="I15" s="11" t="s">
        <v>37</v>
      </c>
      <c r="J15" s="11" t="s">
        <v>26</v>
      </c>
      <c r="K15" s="11" t="s">
        <v>128</v>
      </c>
      <c r="L15" s="11">
        <v>414161001</v>
      </c>
      <c r="M15" s="11" t="s">
        <v>86</v>
      </c>
      <c r="N15" s="11">
        <f t="shared" si="0"/>
        <v>5</v>
      </c>
      <c r="O15" s="11" t="s">
        <v>29</v>
      </c>
      <c r="P15" s="3" t="s">
        <v>30</v>
      </c>
      <c r="Q15" s="3" t="str">
        <f t="shared" si="1"/>
        <v>Si</v>
      </c>
      <c r="R15" s="3" t="str">
        <f t="shared" si="2"/>
        <v>No</v>
      </c>
      <c r="S15" s="3"/>
    </row>
    <row r="16" spans="1:19" ht="15" customHeight="1" x14ac:dyDescent="0.2">
      <c r="A16" s="3" t="s">
        <v>19</v>
      </c>
      <c r="B16" s="3" t="s">
        <v>20</v>
      </c>
      <c r="C16" s="3" t="s">
        <v>78</v>
      </c>
      <c r="D16" s="4" t="s">
        <v>22</v>
      </c>
      <c r="E16" s="3" t="s">
        <v>23</v>
      </c>
      <c r="F16" s="3" t="s">
        <v>79</v>
      </c>
      <c r="G16" s="5">
        <v>41487</v>
      </c>
      <c r="H16" s="6">
        <v>44</v>
      </c>
      <c r="I16" s="3" t="s">
        <v>25</v>
      </c>
      <c r="J16" s="3" t="s">
        <v>26</v>
      </c>
      <c r="K16" s="3" t="s">
        <v>75</v>
      </c>
      <c r="L16" s="3">
        <v>314151001</v>
      </c>
      <c r="M16" s="3" t="s">
        <v>28</v>
      </c>
      <c r="N16" s="3">
        <f t="shared" si="0"/>
        <v>13</v>
      </c>
      <c r="O16" s="3" t="s">
        <v>29</v>
      </c>
      <c r="P16" s="3" t="s">
        <v>30</v>
      </c>
      <c r="Q16" s="3" t="str">
        <f t="shared" ref="Q16:Q43" si="4">IF(AND(P16="Cumple",N16&gt;=1),"Si","No")</f>
        <v>Si</v>
      </c>
      <c r="R16" s="3" t="str">
        <f t="shared" ref="R16:R43" si="5">IF(AND(A16="Académico",OR(J16="PROFESOR TITULAR",J16="PROFESOR ADJUNTO"),O16="Cumple",H16&gt;=11),"Si","No")</f>
        <v>No</v>
      </c>
      <c r="S16" s="3"/>
    </row>
    <row r="17" spans="1:19" ht="15" customHeight="1" x14ac:dyDescent="0.2">
      <c r="A17" s="7" t="s">
        <v>39</v>
      </c>
      <c r="B17" s="7" t="s">
        <v>53</v>
      </c>
      <c r="C17" s="7" t="s">
        <v>120</v>
      </c>
      <c r="D17" s="8" t="s">
        <v>22</v>
      </c>
      <c r="E17" s="7" t="s">
        <v>23</v>
      </c>
      <c r="F17" s="7" t="s">
        <v>121</v>
      </c>
      <c r="G17" s="9">
        <v>33420</v>
      </c>
      <c r="H17" s="10">
        <v>44</v>
      </c>
      <c r="I17" s="3" t="s">
        <v>25</v>
      </c>
      <c r="J17" s="3" t="s">
        <v>62</v>
      </c>
      <c r="K17" s="3" t="s">
        <v>56</v>
      </c>
      <c r="L17" s="3">
        <v>314151001</v>
      </c>
      <c r="M17" s="3" t="s">
        <v>28</v>
      </c>
      <c r="N17" s="3">
        <f t="shared" si="0"/>
        <v>35</v>
      </c>
      <c r="O17" s="3" t="s">
        <v>30</v>
      </c>
      <c r="P17" s="3" t="s">
        <v>30</v>
      </c>
      <c r="Q17" s="3" t="str">
        <f t="shared" si="4"/>
        <v>Si</v>
      </c>
      <c r="R17" s="3" t="str">
        <f t="shared" si="5"/>
        <v>Si</v>
      </c>
      <c r="S17" s="3">
        <f t="shared" si="3"/>
        <v>1</v>
      </c>
    </row>
    <row r="18" spans="1:19" ht="15" customHeight="1" x14ac:dyDescent="0.2">
      <c r="A18" s="7" t="s">
        <v>39</v>
      </c>
      <c r="B18" s="7" t="s">
        <v>40</v>
      </c>
      <c r="C18" s="7" t="s">
        <v>50</v>
      </c>
      <c r="D18" s="8" t="s">
        <v>22</v>
      </c>
      <c r="E18" s="7" t="s">
        <v>23</v>
      </c>
      <c r="F18" s="7" t="s">
        <v>51</v>
      </c>
      <c r="G18" s="9">
        <v>38078</v>
      </c>
      <c r="H18" s="10">
        <v>6</v>
      </c>
      <c r="I18" s="7" t="s">
        <v>25</v>
      </c>
      <c r="J18" s="7" t="s">
        <v>43</v>
      </c>
      <c r="K18" s="7" t="s">
        <v>52</v>
      </c>
      <c r="L18" s="7">
        <v>314151001</v>
      </c>
      <c r="M18" s="7" t="s">
        <v>28</v>
      </c>
      <c r="N18" s="7">
        <f t="shared" si="0"/>
        <v>22</v>
      </c>
      <c r="O18" s="7" t="s">
        <v>30</v>
      </c>
      <c r="P18" s="7" t="s">
        <v>30</v>
      </c>
      <c r="Q18" s="7" t="str">
        <f t="shared" si="4"/>
        <v>Si</v>
      </c>
      <c r="R18" s="7" t="str">
        <f t="shared" si="5"/>
        <v>No</v>
      </c>
      <c r="S18" s="7">
        <f t="shared" si="3"/>
        <v>0.75</v>
      </c>
    </row>
    <row r="19" spans="1:19" ht="15" customHeight="1" x14ac:dyDescent="0.2">
      <c r="A19" s="7" t="s">
        <v>39</v>
      </c>
      <c r="B19" s="7" t="s">
        <v>53</v>
      </c>
      <c r="C19" s="7" t="s">
        <v>67</v>
      </c>
      <c r="D19" s="8" t="s">
        <v>22</v>
      </c>
      <c r="E19" s="7" t="s">
        <v>23</v>
      </c>
      <c r="F19" s="7" t="s">
        <v>68</v>
      </c>
      <c r="G19" s="9">
        <v>40238</v>
      </c>
      <c r="H19" s="10">
        <v>44</v>
      </c>
      <c r="I19" s="3" t="s">
        <v>25</v>
      </c>
      <c r="J19" s="3" t="s">
        <v>62</v>
      </c>
      <c r="K19" s="3" t="s">
        <v>56</v>
      </c>
      <c r="L19" s="3">
        <v>314151001</v>
      </c>
      <c r="M19" s="3" t="s">
        <v>28</v>
      </c>
      <c r="N19" s="3">
        <f t="shared" si="0"/>
        <v>16</v>
      </c>
      <c r="O19" s="3" t="s">
        <v>30</v>
      </c>
      <c r="P19" s="3" t="s">
        <v>30</v>
      </c>
      <c r="Q19" s="3" t="str">
        <f t="shared" si="4"/>
        <v>Si</v>
      </c>
      <c r="R19" s="3" t="str">
        <f t="shared" si="5"/>
        <v>Si</v>
      </c>
      <c r="S19" s="3">
        <f t="shared" si="3"/>
        <v>1</v>
      </c>
    </row>
    <row r="20" spans="1:19" ht="15" customHeight="1" x14ac:dyDescent="0.2">
      <c r="A20" s="7" t="s">
        <v>39</v>
      </c>
      <c r="B20" s="7" t="s">
        <v>40</v>
      </c>
      <c r="C20" s="7" t="s">
        <v>45</v>
      </c>
      <c r="D20" s="8" t="s">
        <v>22</v>
      </c>
      <c r="E20" s="7" t="s">
        <v>23</v>
      </c>
      <c r="F20" s="7" t="s">
        <v>46</v>
      </c>
      <c r="G20" s="9">
        <v>41122</v>
      </c>
      <c r="H20" s="10">
        <v>22</v>
      </c>
      <c r="I20" s="3" t="s">
        <v>37</v>
      </c>
      <c r="J20" s="3" t="s">
        <v>43</v>
      </c>
      <c r="K20" s="3" t="s">
        <v>44</v>
      </c>
      <c r="L20" s="3">
        <v>314151001</v>
      </c>
      <c r="M20" s="3" t="s">
        <v>28</v>
      </c>
      <c r="N20" s="3">
        <f t="shared" si="0"/>
        <v>14</v>
      </c>
      <c r="O20" s="3" t="s">
        <v>30</v>
      </c>
      <c r="P20" s="3" t="s">
        <v>30</v>
      </c>
      <c r="Q20" s="3" t="str">
        <f t="shared" si="4"/>
        <v>Si</v>
      </c>
      <c r="R20" s="3" t="str">
        <f t="shared" si="5"/>
        <v>Si</v>
      </c>
      <c r="S20" s="3">
        <f t="shared" si="3"/>
        <v>1</v>
      </c>
    </row>
    <row r="21" spans="1:19" ht="15" customHeight="1" x14ac:dyDescent="0.2">
      <c r="A21" s="3" t="s">
        <v>19</v>
      </c>
      <c r="B21" s="3" t="s">
        <v>20</v>
      </c>
      <c r="C21" s="3" t="s">
        <v>21</v>
      </c>
      <c r="D21" s="4" t="s">
        <v>22</v>
      </c>
      <c r="E21" s="3" t="s">
        <v>23</v>
      </c>
      <c r="F21" s="3" t="s">
        <v>24</v>
      </c>
      <c r="G21" s="5">
        <v>38596</v>
      </c>
      <c r="H21" s="6">
        <v>44</v>
      </c>
      <c r="I21" s="3" t="s">
        <v>25</v>
      </c>
      <c r="J21" s="3" t="s">
        <v>26</v>
      </c>
      <c r="K21" s="3" t="s">
        <v>27</v>
      </c>
      <c r="L21" s="3">
        <v>314151001</v>
      </c>
      <c r="M21" s="3" t="s">
        <v>28</v>
      </c>
      <c r="N21" s="3">
        <f t="shared" si="0"/>
        <v>21</v>
      </c>
      <c r="O21" s="3" t="s">
        <v>29</v>
      </c>
      <c r="P21" s="3" t="s">
        <v>30</v>
      </c>
      <c r="Q21" s="3" t="str">
        <f t="shared" si="4"/>
        <v>Si</v>
      </c>
      <c r="R21" s="3" t="str">
        <f t="shared" si="5"/>
        <v>No</v>
      </c>
      <c r="S21" s="3"/>
    </row>
    <row r="22" spans="1:19" ht="15" customHeight="1" x14ac:dyDescent="0.2">
      <c r="A22" s="7" t="s">
        <v>39</v>
      </c>
      <c r="B22" s="7" t="s">
        <v>40</v>
      </c>
      <c r="C22" s="7" t="s">
        <v>100</v>
      </c>
      <c r="D22" s="8" t="s">
        <v>22</v>
      </c>
      <c r="E22" s="7" t="s">
        <v>23</v>
      </c>
      <c r="F22" s="7" t="s">
        <v>101</v>
      </c>
      <c r="G22" s="9">
        <v>27133</v>
      </c>
      <c r="H22" s="10">
        <v>22</v>
      </c>
      <c r="I22" s="3" t="s">
        <v>25</v>
      </c>
      <c r="J22" s="3" t="s">
        <v>62</v>
      </c>
      <c r="K22" s="3" t="s">
        <v>44</v>
      </c>
      <c r="L22" s="3">
        <v>314151001</v>
      </c>
      <c r="M22" s="3" t="s">
        <v>28</v>
      </c>
      <c r="N22" s="3">
        <f t="shared" si="0"/>
        <v>52</v>
      </c>
      <c r="O22" s="3" t="s">
        <v>30</v>
      </c>
      <c r="P22" s="3" t="s">
        <v>30</v>
      </c>
      <c r="Q22" s="3" t="str">
        <f t="shared" si="4"/>
        <v>Si</v>
      </c>
      <c r="R22" s="3" t="str">
        <f t="shared" si="5"/>
        <v>Si</v>
      </c>
      <c r="S22" s="3">
        <f t="shared" si="3"/>
        <v>1</v>
      </c>
    </row>
    <row r="23" spans="1:19" ht="15" customHeight="1" x14ac:dyDescent="0.2">
      <c r="A23" s="3" t="s">
        <v>39</v>
      </c>
      <c r="B23" s="3" t="s">
        <v>53</v>
      </c>
      <c r="C23" s="3" t="s">
        <v>91</v>
      </c>
      <c r="D23" s="4" t="s">
        <v>22</v>
      </c>
      <c r="E23" s="3" t="s">
        <v>23</v>
      </c>
      <c r="F23" s="3" t="s">
        <v>92</v>
      </c>
      <c r="G23" s="5">
        <v>40483</v>
      </c>
      <c r="H23" s="6">
        <v>44</v>
      </c>
      <c r="I23" s="3" t="s">
        <v>25</v>
      </c>
      <c r="J23" s="3" t="s">
        <v>43</v>
      </c>
      <c r="K23" s="3" t="s">
        <v>56</v>
      </c>
      <c r="L23" s="3">
        <v>414161001</v>
      </c>
      <c r="M23" s="3" t="s">
        <v>86</v>
      </c>
      <c r="N23" s="3">
        <f t="shared" si="0"/>
        <v>15</v>
      </c>
      <c r="O23" s="3" t="s">
        <v>30</v>
      </c>
      <c r="P23" s="3" t="s">
        <v>30</v>
      </c>
      <c r="Q23" s="3" t="str">
        <f t="shared" si="4"/>
        <v>Si</v>
      </c>
      <c r="R23" s="3" t="str">
        <f t="shared" si="5"/>
        <v>Si</v>
      </c>
      <c r="S23" s="3">
        <f t="shared" si="3"/>
        <v>1</v>
      </c>
    </row>
    <row r="24" spans="1:19" ht="15" customHeight="1" x14ac:dyDescent="0.2">
      <c r="A24" s="7" t="s">
        <v>39</v>
      </c>
      <c r="B24" s="7" t="s">
        <v>93</v>
      </c>
      <c r="C24" s="7" t="s">
        <v>105</v>
      </c>
      <c r="D24" s="8" t="s">
        <v>22</v>
      </c>
      <c r="E24" s="7" t="s">
        <v>23</v>
      </c>
      <c r="F24" s="7" t="s">
        <v>106</v>
      </c>
      <c r="G24" s="9">
        <v>36708</v>
      </c>
      <c r="H24" s="10">
        <v>44</v>
      </c>
      <c r="I24" s="3" t="s">
        <v>25</v>
      </c>
      <c r="J24" s="3" t="s">
        <v>62</v>
      </c>
      <c r="K24" s="3" t="s">
        <v>107</v>
      </c>
      <c r="L24" s="3">
        <v>314151001</v>
      </c>
      <c r="M24" s="3" t="s">
        <v>28</v>
      </c>
      <c r="N24" s="3">
        <f t="shared" si="0"/>
        <v>26</v>
      </c>
      <c r="O24" s="3" t="s">
        <v>30</v>
      </c>
      <c r="P24" s="3" t="s">
        <v>30</v>
      </c>
      <c r="Q24" s="3" t="str">
        <f t="shared" si="4"/>
        <v>Si</v>
      </c>
      <c r="R24" s="3" t="str">
        <f t="shared" si="5"/>
        <v>Si</v>
      </c>
      <c r="S24" s="3">
        <f t="shared" si="3"/>
        <v>1</v>
      </c>
    </row>
    <row r="25" spans="1:19" ht="15" customHeight="1" x14ac:dyDescent="0.2">
      <c r="A25" s="3" t="s">
        <v>19</v>
      </c>
      <c r="B25" s="3" t="s">
        <v>20</v>
      </c>
      <c r="C25" s="3" t="s">
        <v>31</v>
      </c>
      <c r="D25" s="4" t="s">
        <v>22</v>
      </c>
      <c r="E25" s="3" t="s">
        <v>23</v>
      </c>
      <c r="F25" s="3" t="s">
        <v>32</v>
      </c>
      <c r="G25" s="5">
        <v>42095</v>
      </c>
      <c r="H25" s="6">
        <v>44</v>
      </c>
      <c r="I25" s="3" t="s">
        <v>25</v>
      </c>
      <c r="J25" s="3" t="s">
        <v>26</v>
      </c>
      <c r="K25" s="3" t="s">
        <v>27</v>
      </c>
      <c r="L25" s="3">
        <v>314151001</v>
      </c>
      <c r="M25" s="3" t="s">
        <v>28</v>
      </c>
      <c r="N25" s="3">
        <f t="shared" si="0"/>
        <v>11</v>
      </c>
      <c r="O25" s="3" t="s">
        <v>29</v>
      </c>
      <c r="P25" s="3" t="s">
        <v>30</v>
      </c>
      <c r="Q25" s="3" t="str">
        <f t="shared" si="4"/>
        <v>Si</v>
      </c>
      <c r="R25" s="3" t="str">
        <f t="shared" si="5"/>
        <v>No</v>
      </c>
      <c r="S25" s="3"/>
    </row>
    <row r="26" spans="1:19" ht="15" customHeight="1" x14ac:dyDescent="0.2">
      <c r="A26" s="3" t="s">
        <v>39</v>
      </c>
      <c r="B26" s="3" t="s">
        <v>53</v>
      </c>
      <c r="C26" s="3" t="s">
        <v>87</v>
      </c>
      <c r="D26" s="4" t="s">
        <v>22</v>
      </c>
      <c r="E26" s="3" t="s">
        <v>23</v>
      </c>
      <c r="F26" s="3" t="s">
        <v>88</v>
      </c>
      <c r="G26" s="5">
        <v>40634</v>
      </c>
      <c r="H26" s="6">
        <v>44</v>
      </c>
      <c r="I26" s="3" t="s">
        <v>25</v>
      </c>
      <c r="J26" s="3" t="s">
        <v>62</v>
      </c>
      <c r="K26" s="3" t="s">
        <v>56</v>
      </c>
      <c r="L26" s="3">
        <v>414161001</v>
      </c>
      <c r="M26" s="3" t="s">
        <v>86</v>
      </c>
      <c r="N26" s="3">
        <f t="shared" si="0"/>
        <v>15</v>
      </c>
      <c r="O26" s="3" t="s">
        <v>30</v>
      </c>
      <c r="P26" s="3" t="s">
        <v>30</v>
      </c>
      <c r="Q26" s="3" t="str">
        <f t="shared" si="4"/>
        <v>Si</v>
      </c>
      <c r="R26" s="3" t="str">
        <f t="shared" si="5"/>
        <v>Si</v>
      </c>
      <c r="S26" s="3">
        <f t="shared" si="3"/>
        <v>1</v>
      </c>
    </row>
    <row r="27" spans="1:19" ht="15" customHeight="1" x14ac:dyDescent="0.2">
      <c r="A27" s="3" t="s">
        <v>19</v>
      </c>
      <c r="B27" s="3" t="s">
        <v>20</v>
      </c>
      <c r="C27" s="3" t="s">
        <v>35</v>
      </c>
      <c r="D27" s="4" t="s">
        <v>22</v>
      </c>
      <c r="E27" s="3" t="s">
        <v>23</v>
      </c>
      <c r="F27" s="3" t="s">
        <v>36</v>
      </c>
      <c r="G27" s="5">
        <v>40330</v>
      </c>
      <c r="H27" s="6">
        <v>44</v>
      </c>
      <c r="I27" s="3" t="s">
        <v>37</v>
      </c>
      <c r="J27" s="3" t="s">
        <v>26</v>
      </c>
      <c r="K27" s="3" t="s">
        <v>38</v>
      </c>
      <c r="L27" s="3">
        <v>314151001</v>
      </c>
      <c r="M27" s="3" t="s">
        <v>28</v>
      </c>
      <c r="N27" s="3">
        <f t="shared" si="0"/>
        <v>16</v>
      </c>
      <c r="O27" s="3" t="s">
        <v>29</v>
      </c>
      <c r="P27" s="3" t="s">
        <v>30</v>
      </c>
      <c r="Q27" s="3" t="str">
        <f t="shared" si="4"/>
        <v>Si</v>
      </c>
      <c r="R27" s="3" t="str">
        <f t="shared" si="5"/>
        <v>No</v>
      </c>
      <c r="S27" s="3"/>
    </row>
    <row r="28" spans="1:19" ht="15" customHeight="1" x14ac:dyDescent="0.2">
      <c r="A28" s="3" t="s">
        <v>19</v>
      </c>
      <c r="B28" s="3" t="s">
        <v>20</v>
      </c>
      <c r="C28" s="3" t="s">
        <v>73</v>
      </c>
      <c r="D28" s="4" t="s">
        <v>22</v>
      </c>
      <c r="E28" s="3" t="s">
        <v>23</v>
      </c>
      <c r="F28" s="3" t="s">
        <v>74</v>
      </c>
      <c r="G28" s="5">
        <v>40848</v>
      </c>
      <c r="H28" s="6">
        <v>44</v>
      </c>
      <c r="I28" s="3" t="s">
        <v>25</v>
      </c>
      <c r="J28" s="3" t="s">
        <v>26</v>
      </c>
      <c r="K28" s="3" t="s">
        <v>75</v>
      </c>
      <c r="L28" s="3">
        <v>314151001</v>
      </c>
      <c r="M28" s="3" t="s">
        <v>28</v>
      </c>
      <c r="N28" s="3">
        <f t="shared" si="0"/>
        <v>14</v>
      </c>
      <c r="O28" s="3" t="s">
        <v>29</v>
      </c>
      <c r="P28" s="3" t="s">
        <v>30</v>
      </c>
      <c r="Q28" s="3" t="str">
        <f t="shared" si="4"/>
        <v>Si</v>
      </c>
      <c r="R28" s="3" t="str">
        <f t="shared" si="5"/>
        <v>No</v>
      </c>
      <c r="S28" s="3"/>
    </row>
    <row r="29" spans="1:19" ht="15" customHeight="1" x14ac:dyDescent="0.2">
      <c r="A29" s="3" t="s">
        <v>39</v>
      </c>
      <c r="B29" s="3" t="s">
        <v>53</v>
      </c>
      <c r="C29" s="3" t="s">
        <v>98</v>
      </c>
      <c r="D29" s="4" t="s">
        <v>22</v>
      </c>
      <c r="E29" s="3" t="s">
        <v>23</v>
      </c>
      <c r="F29" s="3" t="s">
        <v>99</v>
      </c>
      <c r="G29" s="5">
        <v>39904</v>
      </c>
      <c r="H29" s="6">
        <v>44</v>
      </c>
      <c r="I29" s="3" t="s">
        <v>25</v>
      </c>
      <c r="J29" s="3" t="s">
        <v>43</v>
      </c>
      <c r="K29" s="3" t="s">
        <v>56</v>
      </c>
      <c r="L29" s="3">
        <v>414161001</v>
      </c>
      <c r="M29" s="3" t="s">
        <v>86</v>
      </c>
      <c r="N29" s="3">
        <f t="shared" si="0"/>
        <v>17</v>
      </c>
      <c r="O29" s="3" t="s">
        <v>30</v>
      </c>
      <c r="P29" s="3" t="s">
        <v>30</v>
      </c>
      <c r="Q29" s="3" t="str">
        <f t="shared" si="4"/>
        <v>Si</v>
      </c>
      <c r="R29" s="3" t="str">
        <f t="shared" si="5"/>
        <v>Si</v>
      </c>
      <c r="S29" s="3">
        <f t="shared" si="3"/>
        <v>1</v>
      </c>
    </row>
    <row r="30" spans="1:19" ht="15" customHeight="1" x14ac:dyDescent="0.2">
      <c r="A30" s="7" t="s">
        <v>39</v>
      </c>
      <c r="B30" s="7" t="s">
        <v>40</v>
      </c>
      <c r="C30" s="7" t="s">
        <v>102</v>
      </c>
      <c r="D30" s="8" t="s">
        <v>22</v>
      </c>
      <c r="E30" s="7" t="s">
        <v>23</v>
      </c>
      <c r="F30" s="7" t="s">
        <v>103</v>
      </c>
      <c r="G30" s="9">
        <v>41122</v>
      </c>
      <c r="H30" s="10">
        <v>6</v>
      </c>
      <c r="I30" s="3" t="s">
        <v>37</v>
      </c>
      <c r="J30" s="3" t="s">
        <v>104</v>
      </c>
      <c r="K30" s="3" t="s">
        <v>52</v>
      </c>
      <c r="L30" s="3">
        <v>314151001</v>
      </c>
      <c r="M30" s="3" t="s">
        <v>28</v>
      </c>
      <c r="N30" s="3">
        <f t="shared" si="0"/>
        <v>14</v>
      </c>
      <c r="O30" s="3" t="s">
        <v>30</v>
      </c>
      <c r="P30" s="3" t="s">
        <v>30</v>
      </c>
      <c r="Q30" s="3" t="str">
        <f t="shared" si="4"/>
        <v>Si</v>
      </c>
      <c r="R30" s="3" t="str">
        <f t="shared" si="5"/>
        <v>No</v>
      </c>
      <c r="S30" s="3">
        <f t="shared" si="3"/>
        <v>0.5</v>
      </c>
    </row>
    <row r="31" spans="1:19" ht="15" customHeight="1" x14ac:dyDescent="0.2">
      <c r="A31" s="7" t="s">
        <v>39</v>
      </c>
      <c r="B31" s="7" t="s">
        <v>53</v>
      </c>
      <c r="C31" s="7" t="s">
        <v>63</v>
      </c>
      <c r="D31" s="8" t="s">
        <v>22</v>
      </c>
      <c r="E31" s="7" t="s">
        <v>23</v>
      </c>
      <c r="F31" s="7" t="s">
        <v>64</v>
      </c>
      <c r="G31" s="9">
        <v>31229</v>
      </c>
      <c r="H31" s="10">
        <v>44</v>
      </c>
      <c r="I31" s="3" t="s">
        <v>25</v>
      </c>
      <c r="J31" s="3" t="s">
        <v>62</v>
      </c>
      <c r="K31" s="3" t="s">
        <v>56</v>
      </c>
      <c r="L31" s="3">
        <v>314151001</v>
      </c>
      <c r="M31" s="3" t="s">
        <v>28</v>
      </c>
      <c r="N31" s="3">
        <f t="shared" si="0"/>
        <v>41</v>
      </c>
      <c r="O31" s="3" t="s">
        <v>30</v>
      </c>
      <c r="P31" s="3" t="s">
        <v>30</v>
      </c>
      <c r="Q31" s="3" t="str">
        <f t="shared" si="4"/>
        <v>Si</v>
      </c>
      <c r="R31" s="3" t="str">
        <f t="shared" si="5"/>
        <v>Si</v>
      </c>
      <c r="S31" s="3">
        <f t="shared" si="3"/>
        <v>1</v>
      </c>
    </row>
    <row r="32" spans="1:19" ht="15" customHeight="1" x14ac:dyDescent="0.2">
      <c r="A32" s="3" t="s">
        <v>19</v>
      </c>
      <c r="B32" s="3" t="s">
        <v>20</v>
      </c>
      <c r="C32" s="3" t="s">
        <v>76</v>
      </c>
      <c r="D32" s="4" t="s">
        <v>22</v>
      </c>
      <c r="E32" s="3" t="s">
        <v>23</v>
      </c>
      <c r="F32" s="3" t="s">
        <v>77</v>
      </c>
      <c r="G32" s="5">
        <v>41183</v>
      </c>
      <c r="H32" s="6">
        <v>44</v>
      </c>
      <c r="I32" s="3" t="s">
        <v>25</v>
      </c>
      <c r="J32" s="3" t="s">
        <v>26</v>
      </c>
      <c r="K32" s="3" t="s">
        <v>27</v>
      </c>
      <c r="L32" s="3">
        <v>314151001</v>
      </c>
      <c r="M32" s="3" t="s">
        <v>28</v>
      </c>
      <c r="N32" s="3">
        <f t="shared" si="0"/>
        <v>14</v>
      </c>
      <c r="O32" s="3" t="s">
        <v>29</v>
      </c>
      <c r="P32" s="3" t="s">
        <v>30</v>
      </c>
      <c r="Q32" s="3" t="str">
        <f t="shared" si="4"/>
        <v>Si</v>
      </c>
      <c r="R32" s="3" t="str">
        <f t="shared" si="5"/>
        <v>No</v>
      </c>
      <c r="S32" s="3"/>
    </row>
    <row r="33" spans="1:19" ht="15" customHeight="1" x14ac:dyDescent="0.2">
      <c r="A33" s="7" t="s">
        <v>39</v>
      </c>
      <c r="B33" s="7" t="s">
        <v>53</v>
      </c>
      <c r="C33" s="7" t="s">
        <v>112</v>
      </c>
      <c r="D33" s="8" t="s">
        <v>22</v>
      </c>
      <c r="E33" s="7" t="s">
        <v>23</v>
      </c>
      <c r="F33" s="7" t="s">
        <v>113</v>
      </c>
      <c r="G33" s="9">
        <v>38200</v>
      </c>
      <c r="H33" s="10">
        <v>44</v>
      </c>
      <c r="I33" s="3" t="s">
        <v>25</v>
      </c>
      <c r="J33" s="3" t="s">
        <v>62</v>
      </c>
      <c r="K33" s="3" t="s">
        <v>56</v>
      </c>
      <c r="L33" s="3">
        <v>314151001</v>
      </c>
      <c r="M33" s="3" t="s">
        <v>28</v>
      </c>
      <c r="N33" s="3">
        <f t="shared" si="0"/>
        <v>22</v>
      </c>
      <c r="O33" s="3" t="s">
        <v>30</v>
      </c>
      <c r="P33" s="3" t="s">
        <v>30</v>
      </c>
      <c r="Q33" s="3" t="str">
        <f t="shared" si="4"/>
        <v>Si</v>
      </c>
      <c r="R33" s="3" t="str">
        <f t="shared" si="5"/>
        <v>Si</v>
      </c>
      <c r="S33" s="3">
        <f t="shared" si="3"/>
        <v>1</v>
      </c>
    </row>
    <row r="34" spans="1:19" ht="15" customHeight="1" x14ac:dyDescent="0.2">
      <c r="A34" s="3" t="s">
        <v>19</v>
      </c>
      <c r="B34" s="3" t="s">
        <v>20</v>
      </c>
      <c r="C34" s="3" t="s">
        <v>71</v>
      </c>
      <c r="D34" s="4" t="s">
        <v>22</v>
      </c>
      <c r="E34" s="3" t="s">
        <v>23</v>
      </c>
      <c r="F34" s="3" t="s">
        <v>72</v>
      </c>
      <c r="G34" s="5">
        <v>40360</v>
      </c>
      <c r="H34" s="6">
        <v>44</v>
      </c>
      <c r="I34" s="3" t="s">
        <v>25</v>
      </c>
      <c r="J34" s="3" t="s">
        <v>26</v>
      </c>
      <c r="K34" s="3" t="s">
        <v>27</v>
      </c>
      <c r="L34" s="3">
        <v>314151001</v>
      </c>
      <c r="M34" s="3" t="s">
        <v>28</v>
      </c>
      <c r="N34" s="3">
        <f t="shared" si="0"/>
        <v>16</v>
      </c>
      <c r="O34" s="3" t="s">
        <v>29</v>
      </c>
      <c r="P34" s="3" t="s">
        <v>30</v>
      </c>
      <c r="Q34" s="3" t="str">
        <f t="shared" si="4"/>
        <v>Si</v>
      </c>
      <c r="R34" s="3" t="str">
        <f t="shared" si="5"/>
        <v>No</v>
      </c>
      <c r="S34" s="3"/>
    </row>
    <row r="35" spans="1:19" ht="15" customHeight="1" x14ac:dyDescent="0.2">
      <c r="A35" s="3" t="s">
        <v>39</v>
      </c>
      <c r="B35" s="3" t="s">
        <v>40</v>
      </c>
      <c r="C35" s="3" t="s">
        <v>84</v>
      </c>
      <c r="D35" s="4" t="s">
        <v>22</v>
      </c>
      <c r="E35" s="3" t="s">
        <v>23</v>
      </c>
      <c r="F35" s="3" t="s">
        <v>85</v>
      </c>
      <c r="G35" s="5">
        <v>42370</v>
      </c>
      <c r="H35" s="6">
        <v>12</v>
      </c>
      <c r="I35" s="3" t="s">
        <v>37</v>
      </c>
      <c r="J35" s="3" t="s">
        <v>43</v>
      </c>
      <c r="K35" s="3" t="s">
        <v>49</v>
      </c>
      <c r="L35" s="3">
        <v>414161001</v>
      </c>
      <c r="M35" s="3" t="s">
        <v>86</v>
      </c>
      <c r="N35" s="3">
        <f t="shared" si="0"/>
        <v>10</v>
      </c>
      <c r="O35" s="3" t="s">
        <v>30</v>
      </c>
      <c r="P35" s="3" t="s">
        <v>30</v>
      </c>
      <c r="Q35" s="3" t="str">
        <f t="shared" si="4"/>
        <v>Si</v>
      </c>
      <c r="R35" s="3" t="str">
        <f t="shared" si="5"/>
        <v>Si</v>
      </c>
      <c r="S35" s="3">
        <f t="shared" si="3"/>
        <v>0.75</v>
      </c>
    </row>
    <row r="36" spans="1:19" ht="15" customHeight="1" x14ac:dyDescent="0.2">
      <c r="A36" s="11" t="s">
        <v>39</v>
      </c>
      <c r="B36" s="11" t="s">
        <v>40</v>
      </c>
      <c r="C36" s="11" t="s">
        <v>131</v>
      </c>
      <c r="D36" s="12" t="s">
        <v>22</v>
      </c>
      <c r="E36" s="11" t="s">
        <v>132</v>
      </c>
      <c r="F36" s="11" t="s">
        <v>133</v>
      </c>
      <c r="G36" s="13">
        <v>40603</v>
      </c>
      <c r="H36" s="14">
        <v>6</v>
      </c>
      <c r="I36" s="11" t="s">
        <v>25</v>
      </c>
      <c r="J36" s="11" t="s">
        <v>62</v>
      </c>
      <c r="K36" s="11" t="s">
        <v>52</v>
      </c>
      <c r="L36" s="11">
        <v>414161001</v>
      </c>
      <c r="M36" s="11" t="s">
        <v>86</v>
      </c>
      <c r="N36" s="11">
        <f t="shared" si="0"/>
        <v>15</v>
      </c>
      <c r="O36" s="11" t="s">
        <v>30</v>
      </c>
      <c r="P36" s="3" t="s">
        <v>30</v>
      </c>
      <c r="Q36" s="3" t="str">
        <f t="shared" si="4"/>
        <v>Si</v>
      </c>
      <c r="R36" s="3" t="str">
        <f t="shared" si="5"/>
        <v>No</v>
      </c>
      <c r="S36" s="3">
        <f t="shared" si="3"/>
        <v>0.75</v>
      </c>
    </row>
    <row r="37" spans="1:19" ht="15" customHeight="1" x14ac:dyDescent="0.2">
      <c r="A37" s="3" t="s">
        <v>39</v>
      </c>
      <c r="B37" s="3" t="s">
        <v>53</v>
      </c>
      <c r="C37" s="3" t="s">
        <v>60</v>
      </c>
      <c r="D37" s="4" t="s">
        <v>22</v>
      </c>
      <c r="E37" s="3" t="s">
        <v>23</v>
      </c>
      <c r="F37" s="3" t="s">
        <v>61</v>
      </c>
      <c r="G37" s="5">
        <v>38565</v>
      </c>
      <c r="H37" s="6">
        <v>44</v>
      </c>
      <c r="I37" s="3" t="s">
        <v>25</v>
      </c>
      <c r="J37" s="3" t="s">
        <v>62</v>
      </c>
      <c r="K37" s="3" t="s">
        <v>56</v>
      </c>
      <c r="L37" s="3">
        <v>314151001</v>
      </c>
      <c r="M37" s="3" t="s">
        <v>28</v>
      </c>
      <c r="N37" s="3">
        <f t="shared" si="0"/>
        <v>21</v>
      </c>
      <c r="O37" s="3" t="s">
        <v>30</v>
      </c>
      <c r="P37" s="3" t="s">
        <v>30</v>
      </c>
      <c r="Q37" s="3" t="str">
        <f t="shared" si="4"/>
        <v>Si</v>
      </c>
      <c r="R37" s="3" t="str">
        <f t="shared" si="5"/>
        <v>Si</v>
      </c>
      <c r="S37" s="3">
        <f t="shared" si="3"/>
        <v>1</v>
      </c>
    </row>
    <row r="38" spans="1:19" ht="15" customHeight="1" x14ac:dyDescent="0.2">
      <c r="A38" s="7" t="s">
        <v>39</v>
      </c>
      <c r="B38" s="7" t="s">
        <v>53</v>
      </c>
      <c r="C38" s="7" t="s">
        <v>54</v>
      </c>
      <c r="D38" s="8" t="s">
        <v>22</v>
      </c>
      <c r="E38" s="7" t="s">
        <v>23</v>
      </c>
      <c r="F38" s="7" t="s">
        <v>55</v>
      </c>
      <c r="G38" s="9">
        <v>45352</v>
      </c>
      <c r="H38" s="10">
        <v>44</v>
      </c>
      <c r="I38" s="3" t="s">
        <v>37</v>
      </c>
      <c r="J38" s="3" t="s">
        <v>43</v>
      </c>
      <c r="K38" s="3" t="s">
        <v>56</v>
      </c>
      <c r="L38" s="3">
        <v>314151001</v>
      </c>
      <c r="M38" s="3" t="s">
        <v>28</v>
      </c>
      <c r="N38" s="3">
        <f t="shared" si="0"/>
        <v>2</v>
      </c>
      <c r="O38" s="3" t="s">
        <v>30</v>
      </c>
      <c r="P38" s="3" t="s">
        <v>30</v>
      </c>
      <c r="Q38" s="3" t="str">
        <f t="shared" si="4"/>
        <v>Si</v>
      </c>
      <c r="R38" s="3" t="str">
        <f t="shared" si="5"/>
        <v>Si</v>
      </c>
      <c r="S38" s="3">
        <f t="shared" si="3"/>
        <v>1</v>
      </c>
    </row>
    <row r="39" spans="1:19" ht="15" customHeight="1" x14ac:dyDescent="0.2">
      <c r="A39" s="7" t="s">
        <v>39</v>
      </c>
      <c r="B39" s="7" t="s">
        <v>53</v>
      </c>
      <c r="C39" s="7" t="s">
        <v>122</v>
      </c>
      <c r="D39" s="8" t="s">
        <v>22</v>
      </c>
      <c r="E39" s="7" t="s">
        <v>23</v>
      </c>
      <c r="F39" s="7" t="s">
        <v>123</v>
      </c>
      <c r="G39" s="9">
        <v>33208</v>
      </c>
      <c r="H39" s="10">
        <v>44</v>
      </c>
      <c r="I39" s="3" t="s">
        <v>25</v>
      </c>
      <c r="J39" s="3" t="s">
        <v>62</v>
      </c>
      <c r="K39" s="3" t="s">
        <v>56</v>
      </c>
      <c r="L39" s="3">
        <v>314151001</v>
      </c>
      <c r="M39" s="3" t="s">
        <v>28</v>
      </c>
      <c r="N39" s="3">
        <f t="shared" si="0"/>
        <v>35</v>
      </c>
      <c r="O39" s="3" t="s">
        <v>30</v>
      </c>
      <c r="P39" s="3" t="s">
        <v>30</v>
      </c>
      <c r="Q39" s="3" t="str">
        <f t="shared" si="4"/>
        <v>Si</v>
      </c>
      <c r="R39" s="3" t="str">
        <f t="shared" si="5"/>
        <v>Si</v>
      </c>
      <c r="S39" s="3">
        <f t="shared" si="3"/>
        <v>1</v>
      </c>
    </row>
    <row r="40" spans="1:19" ht="15" customHeight="1" x14ac:dyDescent="0.2">
      <c r="A40" s="7" t="s">
        <v>39</v>
      </c>
      <c r="B40" s="7" t="s">
        <v>53</v>
      </c>
      <c r="C40" s="7" t="s">
        <v>65</v>
      </c>
      <c r="D40" s="8" t="s">
        <v>22</v>
      </c>
      <c r="E40" s="7" t="s">
        <v>23</v>
      </c>
      <c r="F40" s="7" t="s">
        <v>66</v>
      </c>
      <c r="G40" s="9">
        <v>43282</v>
      </c>
      <c r="H40" s="10">
        <v>44</v>
      </c>
      <c r="I40" s="3" t="s">
        <v>37</v>
      </c>
      <c r="J40" s="3" t="s">
        <v>62</v>
      </c>
      <c r="K40" s="3" t="s">
        <v>56</v>
      </c>
      <c r="L40" s="3">
        <v>314151001</v>
      </c>
      <c r="M40" s="3" t="s">
        <v>28</v>
      </c>
      <c r="N40" s="3">
        <f t="shared" si="0"/>
        <v>8</v>
      </c>
      <c r="O40" s="3" t="s">
        <v>129</v>
      </c>
      <c r="P40" s="3" t="s">
        <v>30</v>
      </c>
      <c r="Q40" s="3" t="str">
        <f t="shared" si="4"/>
        <v>Si</v>
      </c>
      <c r="R40" s="3" t="str">
        <f t="shared" si="5"/>
        <v>No</v>
      </c>
      <c r="S40" s="3">
        <f t="shared" si="3"/>
        <v>1</v>
      </c>
    </row>
    <row r="41" spans="1:19" ht="15" customHeight="1" x14ac:dyDescent="0.2">
      <c r="A41" s="3" t="s">
        <v>19</v>
      </c>
      <c r="B41" s="3" t="s">
        <v>20</v>
      </c>
      <c r="C41" s="3" t="s">
        <v>33</v>
      </c>
      <c r="D41" s="4" t="s">
        <v>22</v>
      </c>
      <c r="E41" s="3" t="s">
        <v>23</v>
      </c>
      <c r="F41" s="3" t="s">
        <v>34</v>
      </c>
      <c r="G41" s="5">
        <v>35582</v>
      </c>
      <c r="H41" s="6">
        <v>44</v>
      </c>
      <c r="I41" s="3" t="s">
        <v>25</v>
      </c>
      <c r="J41" s="3" t="s">
        <v>26</v>
      </c>
      <c r="K41" s="3" t="s">
        <v>27</v>
      </c>
      <c r="L41" s="3">
        <v>314151001</v>
      </c>
      <c r="M41" s="3" t="s">
        <v>28</v>
      </c>
      <c r="N41" s="3">
        <f t="shared" si="0"/>
        <v>29</v>
      </c>
      <c r="O41" s="3" t="s">
        <v>29</v>
      </c>
      <c r="P41" s="3" t="s">
        <v>30</v>
      </c>
      <c r="Q41" s="3" t="str">
        <f t="shared" si="4"/>
        <v>Si</v>
      </c>
      <c r="R41" s="3" t="str">
        <f t="shared" si="5"/>
        <v>No</v>
      </c>
      <c r="S41" s="3"/>
    </row>
    <row r="42" spans="1:19" ht="15" customHeight="1" x14ac:dyDescent="0.2">
      <c r="A42" s="3" t="s">
        <v>19</v>
      </c>
      <c r="B42" s="3" t="s">
        <v>20</v>
      </c>
      <c r="C42" s="3" t="s">
        <v>80</v>
      </c>
      <c r="D42" s="4" t="s">
        <v>22</v>
      </c>
      <c r="E42" s="3" t="s">
        <v>23</v>
      </c>
      <c r="F42" s="3" t="s">
        <v>81</v>
      </c>
      <c r="G42" s="5">
        <v>43221</v>
      </c>
      <c r="H42" s="6">
        <v>44</v>
      </c>
      <c r="I42" s="3" t="s">
        <v>37</v>
      </c>
      <c r="J42" s="3" t="s">
        <v>26</v>
      </c>
      <c r="K42" s="3" t="s">
        <v>38</v>
      </c>
      <c r="L42" s="3">
        <v>314151001</v>
      </c>
      <c r="M42" s="3" t="s">
        <v>28</v>
      </c>
      <c r="N42" s="3">
        <f t="shared" si="0"/>
        <v>8</v>
      </c>
      <c r="O42" s="3" t="s">
        <v>29</v>
      </c>
      <c r="P42" s="3" t="s">
        <v>30</v>
      </c>
      <c r="Q42" s="3" t="str">
        <f t="shared" si="4"/>
        <v>Si</v>
      </c>
      <c r="R42" s="3" t="str">
        <f t="shared" si="5"/>
        <v>No</v>
      </c>
      <c r="S42" s="3"/>
    </row>
    <row r="43" spans="1:19" x14ac:dyDescent="0.2">
      <c r="A43" s="7" t="s">
        <v>39</v>
      </c>
      <c r="B43" s="7" t="s">
        <v>40</v>
      </c>
      <c r="C43" s="7" t="s">
        <v>41</v>
      </c>
      <c r="D43" s="8" t="s">
        <v>22</v>
      </c>
      <c r="E43" s="7" t="s">
        <v>23</v>
      </c>
      <c r="F43" s="7" t="s">
        <v>42</v>
      </c>
      <c r="G43" s="9">
        <v>39934</v>
      </c>
      <c r="H43" s="10">
        <v>22</v>
      </c>
      <c r="I43" s="3" t="s">
        <v>37</v>
      </c>
      <c r="J43" s="3" t="s">
        <v>43</v>
      </c>
      <c r="K43" s="3" t="s">
        <v>44</v>
      </c>
      <c r="L43" s="3">
        <v>314151001</v>
      </c>
      <c r="M43" s="3" t="s">
        <v>28</v>
      </c>
      <c r="N43" s="3">
        <f t="shared" si="0"/>
        <v>17</v>
      </c>
      <c r="O43" s="3" t="s">
        <v>30</v>
      </c>
      <c r="P43" s="3" t="s">
        <v>30</v>
      </c>
      <c r="Q43" s="3" t="str">
        <f t="shared" si="4"/>
        <v>Si</v>
      </c>
      <c r="R43" s="3" t="str">
        <f t="shared" si="5"/>
        <v>Si</v>
      </c>
      <c r="S43" s="3">
        <f t="shared" si="3"/>
        <v>1</v>
      </c>
    </row>
  </sheetData>
  <autoFilter ref="A1:S43" xr:uid="{00000000-0009-0000-0000-000000000000}">
    <sortState xmlns:xlrd2="http://schemas.microsoft.com/office/spreadsheetml/2017/richdata2" ref="A2:S43">
      <sortCondition ref="C2:C4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Marcela Fernández</cp:lastModifiedBy>
  <dcterms:created xsi:type="dcterms:W3CDTF">2015-06-05T18:19:34Z</dcterms:created>
  <dcterms:modified xsi:type="dcterms:W3CDTF">2026-09-30T18:26:40Z</dcterms:modified>
</cp:coreProperties>
</file>